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soini\Desktop\grafici rsu\"/>
    </mc:Choice>
  </mc:AlternateContent>
  <bookViews>
    <workbookView xWindow="0" yWindow="0" windowWidth="21255" windowHeight="8160"/>
  </bookViews>
  <sheets>
    <sheet name="1-Valutaz ind 2014 - medie area" sheetId="1" r:id="rId1"/>
    <sheet name="1-Grafico" sheetId="2" r:id="rId2"/>
    <sheet name="2-Freq valutazioni - totali" sheetId="3" r:id="rId3"/>
    <sheet name="2-Grafico" sheetId="4" r:id="rId4"/>
    <sheet name="3-Freq valutazioni area" sheetId="5" r:id="rId5"/>
    <sheet name="3-Grafico" sheetId="6" r:id="rId6"/>
  </sheets>
  <definedNames>
    <definedName name="_xlnm._FilterDatabase" localSheetId="0" hidden="1">'1-Valutaz ind 2014 - medie area'!$A$1:$B$7</definedName>
  </definedNames>
  <calcPr calcId="152511"/>
</workbook>
</file>

<file path=xl/calcChain.xml><?xml version="1.0" encoding="utf-8"?>
<calcChain xmlns="http://schemas.openxmlformats.org/spreadsheetml/2006/main">
  <c r="F53" i="5" l="1"/>
  <c r="F54" i="5"/>
  <c r="F55" i="5"/>
  <c r="F52" i="5"/>
  <c r="E53" i="5"/>
  <c r="E54" i="5"/>
  <c r="E55" i="5"/>
  <c r="E52" i="5"/>
  <c r="D53" i="5"/>
  <c r="D54" i="5"/>
  <c r="D55" i="5"/>
  <c r="D52" i="5"/>
  <c r="C53" i="5"/>
  <c r="C54" i="5"/>
  <c r="C55" i="5"/>
  <c r="C52" i="5"/>
  <c r="F48" i="5"/>
  <c r="F49" i="5"/>
  <c r="F50" i="5"/>
  <c r="F47" i="5"/>
  <c r="E48" i="5"/>
  <c r="E49" i="5"/>
  <c r="E50" i="5"/>
  <c r="E47" i="5"/>
  <c r="D48" i="5"/>
  <c r="D49" i="5"/>
  <c r="D50" i="5"/>
  <c r="D47" i="5"/>
  <c r="C48" i="5"/>
  <c r="C49" i="5"/>
  <c r="C50" i="5"/>
  <c r="C47" i="5"/>
  <c r="F43" i="5"/>
  <c r="F44" i="5"/>
  <c r="F45" i="5"/>
  <c r="F42" i="5"/>
  <c r="E43" i="5"/>
  <c r="E44" i="5"/>
  <c r="E45" i="5"/>
  <c r="E42" i="5"/>
  <c r="D43" i="5"/>
  <c r="D44" i="5"/>
  <c r="D45" i="5"/>
  <c r="D42" i="5"/>
  <c r="C43" i="5"/>
  <c r="C44" i="5"/>
  <c r="C45" i="5"/>
  <c r="C42" i="5"/>
  <c r="F38" i="5"/>
  <c r="F39" i="5"/>
  <c r="F40" i="5"/>
  <c r="F37" i="5"/>
  <c r="E38" i="5"/>
  <c r="E39" i="5"/>
  <c r="E40" i="5"/>
  <c r="E37" i="5"/>
  <c r="D38" i="5"/>
  <c r="D39" i="5"/>
  <c r="D40" i="5"/>
  <c r="D37" i="5"/>
  <c r="C38" i="5"/>
  <c r="C39" i="5"/>
  <c r="C40" i="5"/>
  <c r="C37" i="5"/>
  <c r="D19" i="3"/>
  <c r="E15" i="3"/>
  <c r="E19" i="3" s="1"/>
  <c r="E16" i="3"/>
  <c r="E17" i="3"/>
  <c r="E14" i="3"/>
  <c r="D15" i="3"/>
  <c r="D16" i="3"/>
  <c r="D17" i="3"/>
  <c r="D14" i="3"/>
  <c r="C15" i="3"/>
  <c r="C16" i="3"/>
  <c r="C17" i="3"/>
  <c r="C14" i="3"/>
  <c r="B19" i="3"/>
  <c r="B15" i="3"/>
  <c r="B16" i="3"/>
  <c r="B17" i="3"/>
  <c r="B14" i="3"/>
  <c r="C19" i="3" l="1"/>
</calcChain>
</file>

<file path=xl/sharedStrings.xml><?xml version="1.0" encoding="utf-8"?>
<sst xmlns="http://schemas.openxmlformats.org/spreadsheetml/2006/main" count="71" uniqueCount="21">
  <si>
    <t>Media di VALUTAZIONE TOTALE 2014</t>
  </si>
  <si>
    <t>Amministrazione</t>
  </si>
  <si>
    <t>Centri</t>
  </si>
  <si>
    <t>Sistemi</t>
  </si>
  <si>
    <t xml:space="preserve">Totale </t>
  </si>
  <si>
    <t>Dipartimenti</t>
  </si>
  <si>
    <t>1-Professionalità</t>
  </si>
  <si>
    <t xml:space="preserve"> 2-Grado realizz. specifici compiti</t>
  </si>
  <si>
    <t>3- Contributo soluz. problemi</t>
  </si>
  <si>
    <t>4-Grado presenza</t>
  </si>
  <si>
    <t>Punteggio</t>
  </si>
  <si>
    <t>Totale</t>
  </si>
  <si>
    <t>2-Grado realizz. specifici compiti</t>
  </si>
  <si>
    <t xml:space="preserve"> 3- Contributo soluz. problemi</t>
  </si>
  <si>
    <t xml:space="preserve"> 4-Grado presenza</t>
  </si>
  <si>
    <t>Punteggi attribuiti al singolo item</t>
  </si>
  <si>
    <t>valori assoluti</t>
  </si>
  <si>
    <t>percentuali di colonna</t>
  </si>
  <si>
    <t>Punteggi attribuiti a ogni item suddivisi per sede</t>
  </si>
  <si>
    <t>VALORI ASSOLUTI</t>
  </si>
  <si>
    <t>PERCENTUALI DI COLONNA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</si>
</sst>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0" fillId="0" borderId="1" xfId="0" applyBorder="1"/>
    <xf numFmtId="0" fontId="2" fillId="0" borderId="1" xfId="0" applyFont="1" applyBorder="1"/>
    <xf numFmtId="0" fontId="2" fillId="0" borderId="2" xfId="0" applyFont="1" applyBorder="1"/>
    <xf numFmtId="164" fontId="0" fillId="0" borderId="1" xfId="0" applyNumberFormat="1" applyBorder="1"/>
    <xf numFmtId="0" fontId="0" fillId="0" borderId="0" xfId="0" applyNumberFormat="1"/>
    <xf numFmtId="0" fontId="2" fillId="0" borderId="0" xfId="0" applyFont="1"/>
    <xf numFmtId="164" fontId="2" fillId="0" borderId="1" xfId="0" applyNumberFormat="1" applyFont="1" applyBorder="1"/>
    <xf numFmtId="0" fontId="2" fillId="0" borderId="0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164" fontId="0" fillId="0" borderId="3" xfId="0" applyNumberFormat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'1-Valutaz ind 2014 - medie area'!$B$1</c:f>
              <c:strCache>
                <c:ptCount val="1"/>
                <c:pt idx="0">
                  <c:v>Media di VALUTAZIONE TOTALE 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'1-Valutaz ind 2014 - medie area'!$A$2:$A$7</c:f>
              <c:strCache>
                <c:ptCount val="6"/>
                <c:pt idx="0">
                  <c:v>Amministrazione</c:v>
                </c:pt>
                <c:pt idx="1">
                  <c:v>Centri</c:v>
                </c:pt>
                <c:pt idx="2">
                  <c:v>Dipartimenti</c:v>
                </c:pt>
                <c:pt idx="3">
                  <c:v>Sistemi</c:v>
                </c:pt>
                <c:pt idx="5">
                  <c:v>Totale </c:v>
                </c:pt>
              </c:strCache>
            </c:strRef>
          </c:cat>
          <c:val>
            <c:numRef>
              <c:f>'1-Valutaz ind 2014 - medie area'!$B$2:$B$7</c:f>
              <c:numCache>
                <c:formatCode>0.0</c:formatCode>
                <c:ptCount val="6"/>
                <c:pt idx="0">
                  <c:v>91.722813238770684</c:v>
                </c:pt>
                <c:pt idx="1">
                  <c:v>78.8125</c:v>
                </c:pt>
                <c:pt idx="2">
                  <c:v>94.096843003412971</c:v>
                </c:pt>
                <c:pt idx="3">
                  <c:v>91.998502994011972</c:v>
                </c:pt>
                <c:pt idx="5">
                  <c:v>92.48005756578948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100"/>
        <c:axId val="322744872"/>
        <c:axId val="322745264"/>
      </c:barChart>
      <c:catAx>
        <c:axId val="322744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2745264"/>
        <c:crosses val="autoZero"/>
        <c:auto val="1"/>
        <c:lblAlgn val="ctr"/>
        <c:lblOffset val="100"/>
        <c:noMultiLvlLbl val="0"/>
      </c:catAx>
      <c:valAx>
        <c:axId val="322745264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322744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Percentuale  punteggio</a:t>
            </a:r>
            <a:r>
              <a:rPr lang="it-IT" baseline="0"/>
              <a:t> attribuito (dato %)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 baseline="0"/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rich>
      </c:tx>
      <c:layout>
        <c:manualLayout>
          <c:xMode val="edge"/>
          <c:yMode val="edge"/>
          <c:x val="0.3598263587838037"/>
          <c:y val="3.240744297206751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'2-Freq valutazioni - totali'!$A$14</c:f>
              <c:strCache>
                <c:ptCount val="1"/>
                <c:pt idx="0">
                  <c:v>0,25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5091863517060368E-3"/>
                  <c:y val="-6.50406504065040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2430918045356414E-3"/>
                  <c:y val="-7.04607046070460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0518741337107868E-3"/>
                  <c:y val="-7.31707317073170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5379102893037243E-3"/>
                  <c:y val="-7.04607046070460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'2-Freq valutazioni - totali'!$B$13:$E$13</c:f>
              <c:strCache>
                <c:ptCount val="4"/>
                <c:pt idx="0">
                  <c:v>1-Professionalità</c:v>
                </c:pt>
                <c:pt idx="1">
                  <c:v> 2-Grado realizz. specifici compiti</c:v>
                </c:pt>
                <c:pt idx="2">
                  <c:v>3- Contributo soluz. problemi</c:v>
                </c:pt>
                <c:pt idx="3">
                  <c:v>4-Grado presenza</c:v>
                </c:pt>
              </c:strCache>
            </c:strRef>
          </c:cat>
          <c:val>
            <c:numRef>
              <c:f>'2-Freq valutazioni - totali'!$B$14:$E$14</c:f>
              <c:numCache>
                <c:formatCode>0.0</c:formatCode>
                <c:ptCount val="4"/>
                <c:pt idx="0">
                  <c:v>1.8914473684210527</c:v>
                </c:pt>
                <c:pt idx="1">
                  <c:v>1.8092105263157896</c:v>
                </c:pt>
                <c:pt idx="2">
                  <c:v>3.7828947368421053</c:v>
                </c:pt>
                <c:pt idx="3">
                  <c:v>5.3453947368421053</c:v>
                </c:pt>
              </c:numCache>
            </c:numRef>
          </c:val>
        </c:ser>
        <c:ser>
          <c:idx val="1"/>
          <c:order val="1"/>
          <c:tx>
            <c:strRef>
              <c:f>'2-Freq valutazioni - totali'!$A$15</c:f>
              <c:strCache>
                <c:ptCount val="1"/>
                <c:pt idx="0">
                  <c:v>0,5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'2-Freq valutazioni - totali'!$B$13:$E$13</c:f>
              <c:strCache>
                <c:ptCount val="4"/>
                <c:pt idx="0">
                  <c:v>1-Professionalità</c:v>
                </c:pt>
                <c:pt idx="1">
                  <c:v> 2-Grado realizz. specifici compiti</c:v>
                </c:pt>
                <c:pt idx="2">
                  <c:v>3- Contributo soluz. problemi</c:v>
                </c:pt>
                <c:pt idx="3">
                  <c:v>4-Grado presenza</c:v>
                </c:pt>
              </c:strCache>
            </c:strRef>
          </c:cat>
          <c:val>
            <c:numRef>
              <c:f>'2-Freq valutazioni - totali'!$B$15:$E$15</c:f>
              <c:numCache>
                <c:formatCode>0.0</c:formatCode>
                <c:ptCount val="4"/>
                <c:pt idx="0">
                  <c:v>7.072368421052631</c:v>
                </c:pt>
                <c:pt idx="1">
                  <c:v>8.4703947368421062</c:v>
                </c:pt>
                <c:pt idx="2">
                  <c:v>11.677631578947368</c:v>
                </c:pt>
                <c:pt idx="3">
                  <c:v>7.072368421052631</c:v>
                </c:pt>
              </c:numCache>
            </c:numRef>
          </c:val>
        </c:ser>
        <c:ser>
          <c:idx val="2"/>
          <c:order val="2"/>
          <c:tx>
            <c:strRef>
              <c:f>'2-Freq valutazioni - totali'!$A$16</c:f>
              <c:strCache>
                <c:ptCount val="1"/>
                <c:pt idx="0">
                  <c:v>0,75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'2-Freq valutazioni - totali'!$B$13:$E$13</c:f>
              <c:strCache>
                <c:ptCount val="4"/>
                <c:pt idx="0">
                  <c:v>1-Professionalità</c:v>
                </c:pt>
                <c:pt idx="1">
                  <c:v> 2-Grado realizz. specifici compiti</c:v>
                </c:pt>
                <c:pt idx="2">
                  <c:v>3- Contributo soluz. problemi</c:v>
                </c:pt>
                <c:pt idx="3">
                  <c:v>4-Grado presenza</c:v>
                </c:pt>
              </c:strCache>
            </c:strRef>
          </c:cat>
          <c:val>
            <c:numRef>
              <c:f>'2-Freq valutazioni - totali'!$B$16:$E$16</c:f>
              <c:numCache>
                <c:formatCode>0.0</c:formatCode>
                <c:ptCount val="4"/>
                <c:pt idx="0">
                  <c:v>15.213815789473683</c:v>
                </c:pt>
                <c:pt idx="1">
                  <c:v>17.598684210526315</c:v>
                </c:pt>
                <c:pt idx="2">
                  <c:v>29.605263157894733</c:v>
                </c:pt>
                <c:pt idx="3">
                  <c:v>13.240131578947366</c:v>
                </c:pt>
              </c:numCache>
            </c:numRef>
          </c:val>
        </c:ser>
        <c:ser>
          <c:idx val="3"/>
          <c:order val="3"/>
          <c:tx>
            <c:strRef>
              <c:f>'2-Freq valutazioni - totali'!$A$17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'2-Freq valutazioni - totali'!$B$13:$E$13</c:f>
              <c:strCache>
                <c:ptCount val="4"/>
                <c:pt idx="0">
                  <c:v>1-Professionalità</c:v>
                </c:pt>
                <c:pt idx="1">
                  <c:v> 2-Grado realizz. specifici compiti</c:v>
                </c:pt>
                <c:pt idx="2">
                  <c:v>3- Contributo soluz. problemi</c:v>
                </c:pt>
                <c:pt idx="3">
                  <c:v>4-Grado presenza</c:v>
                </c:pt>
              </c:strCache>
            </c:strRef>
          </c:cat>
          <c:val>
            <c:numRef>
              <c:f>'2-Freq valutazioni - totali'!$B$17:$E$17</c:f>
              <c:numCache>
                <c:formatCode>0.0</c:formatCode>
                <c:ptCount val="4"/>
                <c:pt idx="0">
                  <c:v>75.82236842105263</c:v>
                </c:pt>
                <c:pt idx="1">
                  <c:v>72.12171052631578</c:v>
                </c:pt>
                <c:pt idx="2">
                  <c:v>54.934210526315788</c:v>
                </c:pt>
                <c:pt idx="3">
                  <c:v>74.342105263157904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6523264"/>
        <c:axId val="326523656"/>
      </c:barChart>
      <c:catAx>
        <c:axId val="326523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6523656"/>
        <c:crosses val="autoZero"/>
        <c:auto val="1"/>
        <c:lblAlgn val="ctr"/>
        <c:lblOffset val="100"/>
        <c:noMultiLvlLbl val="0"/>
      </c:catAx>
      <c:valAx>
        <c:axId val="326523656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3265232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2150897991683622"/>
          <c:y val="0.91632759319719181"/>
          <c:w val="0.27533410009142112"/>
          <c:h val="6.7412244201182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Punteggi attribuiti a ogni item suddivisi per sede (dato %)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0160582647619332E-2"/>
          <c:y val="7.5925247402626281E-2"/>
          <c:w val="0.91386372644036207"/>
          <c:h val="0.861260766157895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'3-Freq valutazioni area'!$C$36</c:f>
              <c:strCache>
                <c:ptCount val="1"/>
                <c:pt idx="0">
                  <c:v>Amministrazione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015634771732322E-2"/>
                  <c:y val="2.4653312788905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5046904315196885E-3"/>
                  <c:y val="3.4925526450950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5015634771732333E-3"/>
                  <c:y val="2.6707755521314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1.2507817385866166E-3"/>
                  <c:y val="4.3143297380585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3.7523452157598499E-3"/>
                  <c:y val="1.848998459167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'3-Freq valutazioni area'!$A$37:$B$55</c:f>
              <c:multiLvlStrCache>
                <c:ptCount val="19"/>
                <c:lvl>
                  <c:pt idx="0">
                    <c:v>0,25</c:v>
                  </c:pt>
                  <c:pt idx="1">
                    <c:v>0,5</c:v>
                  </c:pt>
                  <c:pt idx="2">
                    <c:v>0,75</c:v>
                  </c:pt>
                  <c:pt idx="3">
                    <c:v>1</c:v>
                  </c:pt>
                  <c:pt idx="5">
                    <c:v>0,25</c:v>
                  </c:pt>
                  <c:pt idx="6">
                    <c:v>0,5</c:v>
                  </c:pt>
                  <c:pt idx="7">
                    <c:v>0,75</c:v>
                  </c:pt>
                  <c:pt idx="8">
                    <c:v>1</c:v>
                  </c:pt>
                  <c:pt idx="10">
                    <c:v>0,25</c:v>
                  </c:pt>
                  <c:pt idx="11">
                    <c:v>0,5</c:v>
                  </c:pt>
                  <c:pt idx="12">
                    <c:v>0,75</c:v>
                  </c:pt>
                  <c:pt idx="13">
                    <c:v>1</c:v>
                  </c:pt>
                  <c:pt idx="15">
                    <c:v>0,25</c:v>
                  </c:pt>
                  <c:pt idx="16">
                    <c:v>0,5</c:v>
                  </c:pt>
                  <c:pt idx="17">
                    <c:v>0,75</c:v>
                  </c:pt>
                  <c:pt idx="18">
                    <c:v>1</c:v>
                  </c:pt>
                </c:lvl>
                <c:lvl>
                  <c:pt idx="0">
                    <c:v>1-Professionalità</c:v>
                  </c:pt>
                  <c:pt idx="5">
                    <c:v>2-Grado realizz. specifici compiti</c:v>
                  </c:pt>
                  <c:pt idx="10">
                    <c:v> 3- Contributo soluz. problemi</c:v>
                  </c:pt>
                  <c:pt idx="15">
                    <c:v> 4-Grado presenza</c:v>
                  </c:pt>
                </c:lvl>
              </c:multiLvlStrCache>
            </c:multiLvlStrRef>
          </c:cat>
          <c:val>
            <c:numRef>
              <c:f>'3-Freq valutazioni area'!$C$37:$C$55</c:f>
              <c:numCache>
                <c:formatCode>0.0</c:formatCode>
                <c:ptCount val="19"/>
                <c:pt idx="0">
                  <c:v>2.8368794326241136</c:v>
                </c:pt>
                <c:pt idx="1">
                  <c:v>8.0378250591016549</c:v>
                </c:pt>
                <c:pt idx="2">
                  <c:v>11.583924349881796</c:v>
                </c:pt>
                <c:pt idx="3">
                  <c:v>77.541371158392437</c:v>
                </c:pt>
                <c:pt idx="4" formatCode="General">
                  <c:v>0</c:v>
                </c:pt>
                <c:pt idx="5">
                  <c:v>2.8368794326241136</c:v>
                </c:pt>
                <c:pt idx="6">
                  <c:v>8.5106382978723403</c:v>
                </c:pt>
                <c:pt idx="7">
                  <c:v>15.130023640661939</c:v>
                </c:pt>
                <c:pt idx="8">
                  <c:v>73.522458628841605</c:v>
                </c:pt>
                <c:pt idx="9" formatCode="General">
                  <c:v>0</c:v>
                </c:pt>
                <c:pt idx="10">
                  <c:v>6.8557919621749415</c:v>
                </c:pt>
                <c:pt idx="11">
                  <c:v>10.874704491725769</c:v>
                </c:pt>
                <c:pt idx="12">
                  <c:v>27.423167848699766</c:v>
                </c:pt>
                <c:pt idx="13">
                  <c:v>54.846335697399532</c:v>
                </c:pt>
                <c:pt idx="14" formatCode="General">
                  <c:v>0</c:v>
                </c:pt>
                <c:pt idx="15">
                  <c:v>4.9645390070921991</c:v>
                </c:pt>
                <c:pt idx="16">
                  <c:v>6.1465721040189125</c:v>
                </c:pt>
                <c:pt idx="17">
                  <c:v>14.657210401891252</c:v>
                </c:pt>
                <c:pt idx="18">
                  <c:v>74.231678486997637</c:v>
                </c:pt>
              </c:numCache>
            </c:numRef>
          </c:val>
        </c:ser>
        <c:ser>
          <c:idx val="1"/>
          <c:order val="1"/>
          <c:tx>
            <c:strRef>
              <c:f>'3-Freq valutazioni area'!$D$36</c:f>
              <c:strCache>
                <c:ptCount val="1"/>
                <c:pt idx="0">
                  <c:v>Centri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7523452157598612E-3"/>
                  <c:y val="-2.0544427324088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2930733642962839E-17"/>
                  <c:y val="-2.0544427324088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7.5046904315196885E-3"/>
                  <c:y val="3.9034411915767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3.7523452157598499E-3"/>
                  <c:y val="-2.4653312788906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'3-Freq valutazioni area'!$A$37:$B$55</c:f>
              <c:multiLvlStrCache>
                <c:ptCount val="19"/>
                <c:lvl>
                  <c:pt idx="0">
                    <c:v>0,25</c:v>
                  </c:pt>
                  <c:pt idx="1">
                    <c:v>0,5</c:v>
                  </c:pt>
                  <c:pt idx="2">
                    <c:v>0,75</c:v>
                  </c:pt>
                  <c:pt idx="3">
                    <c:v>1</c:v>
                  </c:pt>
                  <c:pt idx="5">
                    <c:v>0,25</c:v>
                  </c:pt>
                  <c:pt idx="6">
                    <c:v>0,5</c:v>
                  </c:pt>
                  <c:pt idx="7">
                    <c:v>0,75</c:v>
                  </c:pt>
                  <c:pt idx="8">
                    <c:v>1</c:v>
                  </c:pt>
                  <c:pt idx="10">
                    <c:v>0,25</c:v>
                  </c:pt>
                  <c:pt idx="11">
                    <c:v>0,5</c:v>
                  </c:pt>
                  <c:pt idx="12">
                    <c:v>0,75</c:v>
                  </c:pt>
                  <c:pt idx="13">
                    <c:v>1</c:v>
                  </c:pt>
                  <c:pt idx="15">
                    <c:v>0,25</c:v>
                  </c:pt>
                  <c:pt idx="16">
                    <c:v>0,5</c:v>
                  </c:pt>
                  <c:pt idx="17">
                    <c:v>0,75</c:v>
                  </c:pt>
                  <c:pt idx="18">
                    <c:v>1</c:v>
                  </c:pt>
                </c:lvl>
                <c:lvl>
                  <c:pt idx="0">
                    <c:v>1-Professionalità</c:v>
                  </c:pt>
                  <c:pt idx="5">
                    <c:v>2-Grado realizz. specifici compiti</c:v>
                  </c:pt>
                  <c:pt idx="10">
                    <c:v> 3- Contributo soluz. problemi</c:v>
                  </c:pt>
                  <c:pt idx="15">
                    <c:v> 4-Grado presenza</c:v>
                  </c:pt>
                </c:lvl>
              </c:multiLvlStrCache>
            </c:multiLvlStrRef>
          </c:cat>
          <c:val>
            <c:numRef>
              <c:f>'3-Freq valutazioni area'!$D$37:$D$55</c:f>
              <c:numCache>
                <c:formatCode>0.0</c:formatCode>
                <c:ptCount val="19"/>
                <c:pt idx="0">
                  <c:v>0</c:v>
                </c:pt>
                <c:pt idx="1">
                  <c:v>70</c:v>
                </c:pt>
                <c:pt idx="2">
                  <c:v>7.5</c:v>
                </c:pt>
                <c:pt idx="3">
                  <c:v>22.5</c:v>
                </c:pt>
                <c:pt idx="4" formatCode="General">
                  <c:v>0</c:v>
                </c:pt>
                <c:pt idx="5">
                  <c:v>0</c:v>
                </c:pt>
                <c:pt idx="6">
                  <c:v>70</c:v>
                </c:pt>
                <c:pt idx="7">
                  <c:v>7.5</c:v>
                </c:pt>
                <c:pt idx="8">
                  <c:v>22.5</c:v>
                </c:pt>
                <c:pt idx="9" formatCode="General">
                  <c:v>0</c:v>
                </c:pt>
                <c:pt idx="10">
                  <c:v>0</c:v>
                </c:pt>
                <c:pt idx="11">
                  <c:v>70</c:v>
                </c:pt>
                <c:pt idx="12">
                  <c:v>7.5</c:v>
                </c:pt>
                <c:pt idx="13">
                  <c:v>22.5</c:v>
                </c:pt>
                <c:pt idx="14" formatCode="General">
                  <c:v>0</c:v>
                </c:pt>
                <c:pt idx="15">
                  <c:v>12.5</c:v>
                </c:pt>
                <c:pt idx="16">
                  <c:v>5</c:v>
                </c:pt>
                <c:pt idx="17">
                  <c:v>15</c:v>
                </c:pt>
                <c:pt idx="18">
                  <c:v>67.5</c:v>
                </c:pt>
              </c:numCache>
            </c:numRef>
          </c:val>
        </c:ser>
        <c:ser>
          <c:idx val="2"/>
          <c:order val="2"/>
          <c:tx>
            <c:strRef>
              <c:f>'3-Freq valutazioni area'!$E$36</c:f>
              <c:strCache>
                <c:ptCount val="1"/>
                <c:pt idx="0">
                  <c:v>Dipartimenti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7523452157598502E-2"/>
                  <c:y val="-6.16332819722650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2539086929330832E-3"/>
                  <c:y val="3.6979969183359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018761726078799E-2"/>
                  <c:y val="8.2177709296353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507817385866166E-3"/>
                  <c:y val="3.0816640986132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2514071294559099E-2"/>
                  <c:y val="2.4653312788905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5015634771731873E-3"/>
                  <c:y val="2.6707755521314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1.8761726078799251E-2"/>
                  <c:y val="3.0816640986132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1.2507817385866051E-3"/>
                  <c:y val="1.848998459167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'3-Freq valutazioni area'!$A$37:$B$55</c:f>
              <c:multiLvlStrCache>
                <c:ptCount val="19"/>
                <c:lvl>
                  <c:pt idx="0">
                    <c:v>0,25</c:v>
                  </c:pt>
                  <c:pt idx="1">
                    <c:v>0,5</c:v>
                  </c:pt>
                  <c:pt idx="2">
                    <c:v>0,75</c:v>
                  </c:pt>
                  <c:pt idx="3">
                    <c:v>1</c:v>
                  </c:pt>
                  <c:pt idx="5">
                    <c:v>0,25</c:v>
                  </c:pt>
                  <c:pt idx="6">
                    <c:v>0,5</c:v>
                  </c:pt>
                  <c:pt idx="7">
                    <c:v>0,75</c:v>
                  </c:pt>
                  <c:pt idx="8">
                    <c:v>1</c:v>
                  </c:pt>
                  <c:pt idx="10">
                    <c:v>0,25</c:v>
                  </c:pt>
                  <c:pt idx="11">
                    <c:v>0,5</c:v>
                  </c:pt>
                  <c:pt idx="12">
                    <c:v>0,75</c:v>
                  </c:pt>
                  <c:pt idx="13">
                    <c:v>1</c:v>
                  </c:pt>
                  <c:pt idx="15">
                    <c:v>0,25</c:v>
                  </c:pt>
                  <c:pt idx="16">
                    <c:v>0,5</c:v>
                  </c:pt>
                  <c:pt idx="17">
                    <c:v>0,75</c:v>
                  </c:pt>
                  <c:pt idx="18">
                    <c:v>1</c:v>
                  </c:pt>
                </c:lvl>
                <c:lvl>
                  <c:pt idx="0">
                    <c:v>1-Professionalità</c:v>
                  </c:pt>
                  <c:pt idx="5">
                    <c:v>2-Grado realizz. specifici compiti</c:v>
                  </c:pt>
                  <c:pt idx="10">
                    <c:v> 3- Contributo soluz. problemi</c:v>
                  </c:pt>
                  <c:pt idx="15">
                    <c:v> 4-Grado presenza</c:v>
                  </c:pt>
                </c:lvl>
              </c:multiLvlStrCache>
            </c:multiLvlStrRef>
          </c:cat>
          <c:val>
            <c:numRef>
              <c:f>'3-Freq valutazioni area'!$E$37:$E$55</c:f>
              <c:numCache>
                <c:formatCode>0.0</c:formatCode>
                <c:ptCount val="19"/>
                <c:pt idx="0">
                  <c:v>1.877133105802048</c:v>
                </c:pt>
                <c:pt idx="1">
                  <c:v>3.4129692832764507</c:v>
                </c:pt>
                <c:pt idx="2">
                  <c:v>13.139931740614335</c:v>
                </c:pt>
                <c:pt idx="3">
                  <c:v>81.569965870307172</c:v>
                </c:pt>
                <c:pt idx="4" formatCode="General">
                  <c:v>0</c:v>
                </c:pt>
                <c:pt idx="5">
                  <c:v>1.7064846416382253</c:v>
                </c:pt>
                <c:pt idx="6">
                  <c:v>4.4368600682593859</c:v>
                </c:pt>
                <c:pt idx="7">
                  <c:v>16.89419795221843</c:v>
                </c:pt>
                <c:pt idx="8">
                  <c:v>76.962457337883961</c:v>
                </c:pt>
                <c:pt idx="9" formatCode="General">
                  <c:v>0</c:v>
                </c:pt>
                <c:pt idx="10">
                  <c:v>2.7303754266211606</c:v>
                </c:pt>
                <c:pt idx="11">
                  <c:v>7.3378839590443681</c:v>
                </c:pt>
                <c:pt idx="12">
                  <c:v>28.668941979522184</c:v>
                </c:pt>
                <c:pt idx="13">
                  <c:v>61.262798634812285</c:v>
                </c:pt>
                <c:pt idx="14" formatCode="General">
                  <c:v>0</c:v>
                </c:pt>
                <c:pt idx="15">
                  <c:v>5.1194539249146755</c:v>
                </c:pt>
                <c:pt idx="16">
                  <c:v>6.4846416382252556</c:v>
                </c:pt>
                <c:pt idx="17">
                  <c:v>12.1160409556314</c:v>
                </c:pt>
                <c:pt idx="18">
                  <c:v>76.279863481228674</c:v>
                </c:pt>
              </c:numCache>
            </c:numRef>
          </c:val>
        </c:ser>
        <c:ser>
          <c:idx val="3"/>
          <c:order val="3"/>
          <c:tx>
            <c:strRef>
              <c:f>'3-Freq valutazioni area'!$F$36</c:f>
              <c:strCache>
                <c:ptCount val="1"/>
                <c:pt idx="0">
                  <c:v>Sistemi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7529706066291387E-2"/>
                  <c:y val="-2.05444273240883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2664165103189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8767979987492184E-2"/>
                  <c:y val="-8.2177709296353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3.7523452157598502E-2"/>
                  <c:y val="4.10888546481766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7517198248905566E-2"/>
                  <c:y val="4.10888546481766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2.8767979987492184E-2"/>
                  <c:y val="2.05444273240883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4.1275797373358347E-2"/>
                  <c:y val="-1.883217416286470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'3-Freq valutazioni area'!$A$37:$B$55</c:f>
              <c:multiLvlStrCache>
                <c:ptCount val="19"/>
                <c:lvl>
                  <c:pt idx="0">
                    <c:v>0,25</c:v>
                  </c:pt>
                  <c:pt idx="1">
                    <c:v>0,5</c:v>
                  </c:pt>
                  <c:pt idx="2">
                    <c:v>0,75</c:v>
                  </c:pt>
                  <c:pt idx="3">
                    <c:v>1</c:v>
                  </c:pt>
                  <c:pt idx="5">
                    <c:v>0,25</c:v>
                  </c:pt>
                  <c:pt idx="6">
                    <c:v>0,5</c:v>
                  </c:pt>
                  <c:pt idx="7">
                    <c:v>0,75</c:v>
                  </c:pt>
                  <c:pt idx="8">
                    <c:v>1</c:v>
                  </c:pt>
                  <c:pt idx="10">
                    <c:v>0,25</c:v>
                  </c:pt>
                  <c:pt idx="11">
                    <c:v>0,5</c:v>
                  </c:pt>
                  <c:pt idx="12">
                    <c:v>0,75</c:v>
                  </c:pt>
                  <c:pt idx="13">
                    <c:v>1</c:v>
                  </c:pt>
                  <c:pt idx="15">
                    <c:v>0,25</c:v>
                  </c:pt>
                  <c:pt idx="16">
                    <c:v>0,5</c:v>
                  </c:pt>
                  <c:pt idx="17">
                    <c:v>0,75</c:v>
                  </c:pt>
                  <c:pt idx="18">
                    <c:v>1</c:v>
                  </c:pt>
                </c:lvl>
                <c:lvl>
                  <c:pt idx="0">
                    <c:v>1-Professionalità</c:v>
                  </c:pt>
                  <c:pt idx="5">
                    <c:v>2-Grado realizz. specifici compiti</c:v>
                  </c:pt>
                  <c:pt idx="10">
                    <c:v> 3- Contributo soluz. problemi</c:v>
                  </c:pt>
                  <c:pt idx="15">
                    <c:v> 4-Grado presenza</c:v>
                  </c:pt>
                </c:lvl>
              </c:multiLvlStrCache>
            </c:multiLvlStrRef>
          </c:cat>
          <c:val>
            <c:numRef>
              <c:f>'3-Freq valutazioni area'!$F$37:$F$55</c:f>
              <c:numCache>
                <c:formatCode>0.0</c:formatCode>
                <c:ptCount val="19"/>
                <c:pt idx="0">
                  <c:v>0</c:v>
                </c:pt>
                <c:pt idx="1">
                  <c:v>2.3952095808383236</c:v>
                </c:pt>
                <c:pt idx="2">
                  <c:v>33.532934131736525</c:v>
                </c:pt>
                <c:pt idx="3">
                  <c:v>64.071856287425149</c:v>
                </c:pt>
                <c:pt idx="4" formatCode="General">
                  <c:v>0</c:v>
                </c:pt>
                <c:pt idx="5">
                  <c:v>0</c:v>
                </c:pt>
                <c:pt idx="6">
                  <c:v>7.7844311377245514</c:v>
                </c:pt>
                <c:pt idx="7">
                  <c:v>28.742514970059879</c:v>
                </c:pt>
                <c:pt idx="8">
                  <c:v>63.473053892215567</c:v>
                </c:pt>
                <c:pt idx="9" formatCode="General">
                  <c:v>0</c:v>
                </c:pt>
                <c:pt idx="10">
                  <c:v>0.5988023952095809</c:v>
                </c:pt>
                <c:pt idx="11">
                  <c:v>14.97005988023952</c:v>
                </c:pt>
                <c:pt idx="12">
                  <c:v>43.712574850299404</c:v>
                </c:pt>
                <c:pt idx="13">
                  <c:v>40.718562874251496</c:v>
                </c:pt>
                <c:pt idx="14" formatCode="General">
                  <c:v>0</c:v>
                </c:pt>
                <c:pt idx="15">
                  <c:v>5.3892215568862278</c:v>
                </c:pt>
                <c:pt idx="16">
                  <c:v>11.976047904191617</c:v>
                </c:pt>
                <c:pt idx="17">
                  <c:v>13.17365269461078</c:v>
                </c:pt>
                <c:pt idx="18">
                  <c:v>69.461077844311376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6524440"/>
        <c:axId val="277453704"/>
      </c:barChart>
      <c:catAx>
        <c:axId val="326524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7453704"/>
        <c:crosses val="autoZero"/>
        <c:auto val="1"/>
        <c:lblAlgn val="ctr"/>
        <c:lblOffset val="100"/>
        <c:noMultiLvlLbl val="0"/>
      </c:catAx>
      <c:valAx>
        <c:axId val="277453704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326524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571500</xdr:colOff>
      <xdr:row>24</xdr:row>
      <xdr:rowOff>38100</xdr:rowOff>
    </xdr:to>
    <xdr:graphicFrame macro="">
      <xdr:nvGraphicFramePr>
        <xdr:cNvPr id="2049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552450</xdr:colOff>
      <xdr:row>24</xdr:row>
      <xdr:rowOff>114300</xdr:rowOff>
    </xdr:to>
    <xdr:graphicFrame macro="">
      <xdr:nvGraphicFramePr>
        <xdr:cNvPr id="4097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400050</xdr:colOff>
      <xdr:row>32</xdr:row>
      <xdr:rowOff>85725</xdr:rowOff>
    </xdr:to>
    <xdr:graphicFrame macro="">
      <xdr:nvGraphicFramePr>
        <xdr:cNvPr id="6145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Luna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K26" sqref="K26"/>
    </sheetView>
  </sheetViews>
  <sheetFormatPr defaultRowHeight="15" x14ac:dyDescent="0.25"/>
  <cols>
    <col min="1" max="1" width="18.28515625" bestFit="1" customWidth="1"/>
    <col min="2" max="2" width="33.85546875" bestFit="1" customWidth="1"/>
  </cols>
  <sheetData>
    <row r="1" spans="1:2" x14ac:dyDescent="0.25">
      <c r="A1" s="4"/>
      <c r="B1" s="4" t="s">
        <v>0</v>
      </c>
    </row>
    <row r="2" spans="1:2" x14ac:dyDescent="0.25">
      <c r="A2" t="s">
        <v>1</v>
      </c>
      <c r="B2" s="1">
        <v>91.722813238770684</v>
      </c>
    </row>
    <row r="3" spans="1:2" x14ac:dyDescent="0.25">
      <c r="A3" t="s">
        <v>2</v>
      </c>
      <c r="B3" s="1">
        <v>78.8125</v>
      </c>
    </row>
    <row r="4" spans="1:2" x14ac:dyDescent="0.25">
      <c r="A4" t="s">
        <v>5</v>
      </c>
      <c r="B4" s="1">
        <v>94.096843003412971</v>
      </c>
    </row>
    <row r="5" spans="1:2" x14ac:dyDescent="0.25">
      <c r="A5" t="s">
        <v>3</v>
      </c>
      <c r="B5" s="1">
        <v>91.998502994011972</v>
      </c>
    </row>
    <row r="6" spans="1:2" ht="3.75" customHeight="1" x14ac:dyDescent="0.25">
      <c r="B6" s="1"/>
    </row>
    <row r="7" spans="1:2" x14ac:dyDescent="0.25">
      <c r="A7" s="2" t="s">
        <v>4</v>
      </c>
      <c r="B7" s="5">
        <v>92.48005756578948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1" sqref="M31"/>
    </sheetView>
  </sheetViews>
  <sheetFormatPr defaultRowHeight="15" x14ac:dyDescent="0.25"/>
  <sheetData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19"/>
  <sheetViews>
    <sheetView workbookViewId="0">
      <selection activeCell="F21" sqref="F21"/>
    </sheetView>
  </sheetViews>
  <sheetFormatPr defaultRowHeight="15" x14ac:dyDescent="0.25"/>
  <cols>
    <col min="1" max="1" width="10" bestFit="1" customWidth="1"/>
    <col min="2" max="2" width="16.140625" bestFit="1" customWidth="1"/>
    <col min="3" max="3" width="30.85546875" bestFit="1" customWidth="1"/>
    <col min="4" max="4" width="27.42578125" bestFit="1" customWidth="1"/>
    <col min="5" max="5" width="16.5703125" bestFit="1" customWidth="1"/>
  </cols>
  <sheetData>
    <row r="1" spans="1:5" x14ac:dyDescent="0.25">
      <c r="A1" s="7" t="s">
        <v>15</v>
      </c>
    </row>
    <row r="2" spans="1:5" x14ac:dyDescent="0.25">
      <c r="A2" s="7"/>
    </row>
    <row r="3" spans="1:5" x14ac:dyDescent="0.25">
      <c r="A3" s="18" t="s">
        <v>16</v>
      </c>
      <c r="B3" s="18"/>
      <c r="C3" s="18"/>
      <c r="D3" s="18"/>
      <c r="E3" s="18"/>
    </row>
    <row r="4" spans="1:5" x14ac:dyDescent="0.25">
      <c r="A4" s="4" t="s">
        <v>10</v>
      </c>
      <c r="B4" s="4" t="s">
        <v>6</v>
      </c>
      <c r="C4" s="4" t="s">
        <v>7</v>
      </c>
      <c r="D4" s="4" t="s">
        <v>8</v>
      </c>
      <c r="E4" s="4" t="s">
        <v>9</v>
      </c>
    </row>
    <row r="5" spans="1:5" x14ac:dyDescent="0.25">
      <c r="A5">
        <v>0.25</v>
      </c>
      <c r="B5">
        <v>23</v>
      </c>
      <c r="C5">
        <v>22</v>
      </c>
      <c r="D5" s="6">
        <v>46</v>
      </c>
      <c r="E5">
        <v>65</v>
      </c>
    </row>
    <row r="6" spans="1:5" x14ac:dyDescent="0.25">
      <c r="A6">
        <v>0.5</v>
      </c>
      <c r="B6">
        <v>86</v>
      </c>
      <c r="C6">
        <v>103</v>
      </c>
      <c r="D6" s="6">
        <v>142</v>
      </c>
      <c r="E6">
        <v>86</v>
      </c>
    </row>
    <row r="7" spans="1:5" x14ac:dyDescent="0.25">
      <c r="A7">
        <v>0.75</v>
      </c>
      <c r="B7">
        <v>185</v>
      </c>
      <c r="C7">
        <v>214</v>
      </c>
      <c r="D7" s="6">
        <v>360</v>
      </c>
      <c r="E7">
        <v>161</v>
      </c>
    </row>
    <row r="8" spans="1:5" x14ac:dyDescent="0.25">
      <c r="A8">
        <v>1</v>
      </c>
      <c r="B8">
        <v>922</v>
      </c>
      <c r="C8">
        <v>877</v>
      </c>
      <c r="D8" s="6">
        <v>668</v>
      </c>
      <c r="E8">
        <v>904</v>
      </c>
    </row>
    <row r="9" spans="1:5" ht="4.5" customHeight="1" x14ac:dyDescent="0.25">
      <c r="D9" s="6"/>
    </row>
    <row r="10" spans="1:5" x14ac:dyDescent="0.25">
      <c r="A10" s="3" t="s">
        <v>4</v>
      </c>
      <c r="B10" s="3">
        <v>1216</v>
      </c>
      <c r="C10" s="3">
        <v>1216</v>
      </c>
      <c r="D10" s="3">
        <v>1216</v>
      </c>
      <c r="E10" s="3">
        <v>1216</v>
      </c>
    </row>
    <row r="11" spans="1:5" x14ac:dyDescent="0.25">
      <c r="A11" s="9"/>
      <c r="B11" s="9"/>
      <c r="C11" s="9"/>
      <c r="D11" s="9"/>
      <c r="E11" s="9"/>
    </row>
    <row r="12" spans="1:5" x14ac:dyDescent="0.25">
      <c r="A12" s="18" t="s">
        <v>17</v>
      </c>
      <c r="B12" s="18"/>
      <c r="C12" s="18"/>
      <c r="D12" s="18"/>
      <c r="E12" s="18"/>
    </row>
    <row r="13" spans="1:5" x14ac:dyDescent="0.25">
      <c r="A13" s="4"/>
      <c r="B13" s="4" t="s">
        <v>6</v>
      </c>
      <c r="C13" s="4" t="s">
        <v>7</v>
      </c>
      <c r="D13" s="4" t="s">
        <v>8</v>
      </c>
      <c r="E13" s="4" t="s">
        <v>9</v>
      </c>
    </row>
    <row r="14" spans="1:5" x14ac:dyDescent="0.25">
      <c r="A14">
        <v>0.25</v>
      </c>
      <c r="B14" s="1">
        <f>B5/1216*100</f>
        <v>1.8914473684210527</v>
      </c>
      <c r="C14" s="1">
        <f>C5/1216*100</f>
        <v>1.8092105263157896</v>
      </c>
      <c r="D14" s="1">
        <f>D5/1216*100</f>
        <v>3.7828947368421053</v>
      </c>
      <c r="E14" s="1">
        <f>E5/1216*100</f>
        <v>5.3453947368421053</v>
      </c>
    </row>
    <row r="15" spans="1:5" x14ac:dyDescent="0.25">
      <c r="A15">
        <v>0.5</v>
      </c>
      <c r="B15" s="1">
        <f t="shared" ref="B15:E17" si="0">B6/1216*100</f>
        <v>7.072368421052631</v>
      </c>
      <c r="C15" s="1">
        <f t="shared" si="0"/>
        <v>8.4703947368421062</v>
      </c>
      <c r="D15" s="1">
        <f t="shared" si="0"/>
        <v>11.677631578947368</v>
      </c>
      <c r="E15" s="1">
        <f t="shared" si="0"/>
        <v>7.072368421052631</v>
      </c>
    </row>
    <row r="16" spans="1:5" x14ac:dyDescent="0.25">
      <c r="A16">
        <v>0.75</v>
      </c>
      <c r="B16" s="1">
        <f t="shared" si="0"/>
        <v>15.213815789473683</v>
      </c>
      <c r="C16" s="1">
        <f t="shared" si="0"/>
        <v>17.598684210526315</v>
      </c>
      <c r="D16" s="1">
        <f t="shared" si="0"/>
        <v>29.605263157894733</v>
      </c>
      <c r="E16" s="1">
        <f t="shared" si="0"/>
        <v>13.240131578947366</v>
      </c>
    </row>
    <row r="17" spans="1:5" x14ac:dyDescent="0.25">
      <c r="A17">
        <v>1</v>
      </c>
      <c r="B17" s="1">
        <f t="shared" si="0"/>
        <v>75.82236842105263</v>
      </c>
      <c r="C17" s="1">
        <f t="shared" si="0"/>
        <v>72.12171052631578</v>
      </c>
      <c r="D17" s="1">
        <f t="shared" si="0"/>
        <v>54.934210526315788</v>
      </c>
      <c r="E17" s="1">
        <f t="shared" si="0"/>
        <v>74.342105263157904</v>
      </c>
    </row>
    <row r="18" spans="1:5" ht="3" customHeight="1" x14ac:dyDescent="0.25">
      <c r="B18" s="1"/>
      <c r="D18" s="6"/>
    </row>
    <row r="19" spans="1:5" x14ac:dyDescent="0.25">
      <c r="A19" s="3" t="s">
        <v>4</v>
      </c>
      <c r="B19" s="8">
        <f>SUM(B14:B17)</f>
        <v>100</v>
      </c>
      <c r="C19" s="8">
        <f>SUM(C14:C17)</f>
        <v>100</v>
      </c>
      <c r="D19" s="8">
        <f>SUM(D14:D17)</f>
        <v>100</v>
      </c>
      <c r="E19" s="8">
        <f>SUM(E14:E17)</f>
        <v>100</v>
      </c>
    </row>
  </sheetData>
  <mergeCells count="2">
    <mergeCell ref="A3:E3"/>
    <mergeCell ref="A12:E1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"/>
  <sheetViews>
    <sheetView workbookViewId="0">
      <selection activeCell="I33" sqref="I33"/>
    </sheetView>
  </sheetViews>
  <sheetFormatPr defaultRowHeight="15" x14ac:dyDescent="0.25"/>
  <sheetData/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55"/>
  <sheetViews>
    <sheetView workbookViewId="0">
      <selection activeCell="I19" sqref="I19:K19"/>
    </sheetView>
  </sheetViews>
  <sheetFormatPr defaultRowHeight="15" x14ac:dyDescent="0.25"/>
  <cols>
    <col min="1" max="1" width="30.7109375" customWidth="1"/>
    <col min="2" max="2" width="14.28515625" customWidth="1"/>
    <col min="3" max="3" width="16.28515625" bestFit="1" customWidth="1"/>
    <col min="4" max="4" width="12" customWidth="1"/>
    <col min="5" max="5" width="12.28515625" bestFit="1" customWidth="1"/>
    <col min="6" max="6" width="9.42578125" customWidth="1"/>
    <col min="7" max="7" width="20.7109375" customWidth="1"/>
  </cols>
  <sheetData>
    <row r="1" spans="1:7" s="7" customFormat="1" x14ac:dyDescent="0.25">
      <c r="A1" s="7" t="s">
        <v>18</v>
      </c>
    </row>
    <row r="2" spans="1:7" s="7" customFormat="1" x14ac:dyDescent="0.25"/>
    <row r="3" spans="1:7" s="7" customFormat="1" x14ac:dyDescent="0.25">
      <c r="A3" s="19" t="s">
        <v>19</v>
      </c>
      <c r="B3" s="20"/>
      <c r="C3" s="20"/>
      <c r="D3" s="20"/>
      <c r="E3" s="20"/>
      <c r="F3" s="20"/>
      <c r="G3" s="20"/>
    </row>
    <row r="5" spans="1:7" x14ac:dyDescent="0.25">
      <c r="A5" s="10"/>
      <c r="B5" s="10"/>
      <c r="C5" s="11" t="s">
        <v>1</v>
      </c>
      <c r="D5" s="11" t="s">
        <v>2</v>
      </c>
      <c r="E5" s="11" t="s">
        <v>5</v>
      </c>
      <c r="F5" s="11" t="s">
        <v>3</v>
      </c>
      <c r="G5" s="14" t="s">
        <v>11</v>
      </c>
    </row>
    <row r="6" spans="1:7" x14ac:dyDescent="0.25">
      <c r="A6" s="21" t="s">
        <v>6</v>
      </c>
      <c r="B6" s="12">
        <v>0.25</v>
      </c>
      <c r="C6" s="12">
        <v>12</v>
      </c>
      <c r="D6" s="12">
        <v>0</v>
      </c>
      <c r="E6" s="12">
        <v>11</v>
      </c>
      <c r="F6" s="12">
        <v>0</v>
      </c>
      <c r="G6" s="15">
        <v>23</v>
      </c>
    </row>
    <row r="7" spans="1:7" x14ac:dyDescent="0.25">
      <c r="A7" s="22"/>
      <c r="B7" s="13">
        <v>0.5</v>
      </c>
      <c r="C7" s="13">
        <v>34</v>
      </c>
      <c r="D7" s="13">
        <v>28</v>
      </c>
      <c r="E7" s="13">
        <v>20</v>
      </c>
      <c r="F7" s="13">
        <v>4</v>
      </c>
      <c r="G7" s="9">
        <v>86</v>
      </c>
    </row>
    <row r="8" spans="1:7" x14ac:dyDescent="0.25">
      <c r="A8" s="22"/>
      <c r="B8" s="13">
        <v>0.75</v>
      </c>
      <c r="C8" s="13">
        <v>49</v>
      </c>
      <c r="D8" s="13">
        <v>3</v>
      </c>
      <c r="E8" s="13">
        <v>77</v>
      </c>
      <c r="F8" s="13">
        <v>56</v>
      </c>
      <c r="G8" s="9">
        <v>185</v>
      </c>
    </row>
    <row r="9" spans="1:7" x14ac:dyDescent="0.25">
      <c r="A9" s="22"/>
      <c r="B9" s="13">
        <v>1</v>
      </c>
      <c r="C9" s="13">
        <v>328</v>
      </c>
      <c r="D9" s="13">
        <v>9</v>
      </c>
      <c r="E9" s="13">
        <v>478</v>
      </c>
      <c r="F9" s="13">
        <v>107</v>
      </c>
      <c r="G9" s="9">
        <v>922</v>
      </c>
    </row>
    <row r="10" spans="1:7" x14ac:dyDescent="0.25">
      <c r="A10" s="23"/>
      <c r="B10" s="3" t="s">
        <v>4</v>
      </c>
      <c r="C10" s="3">
        <v>423</v>
      </c>
      <c r="D10" s="3">
        <v>40</v>
      </c>
      <c r="E10" s="3">
        <v>586</v>
      </c>
      <c r="F10" s="3">
        <v>167</v>
      </c>
      <c r="G10" s="3">
        <v>1216</v>
      </c>
    </row>
    <row r="11" spans="1:7" x14ac:dyDescent="0.25">
      <c r="G11" s="7"/>
    </row>
    <row r="12" spans="1:7" x14ac:dyDescent="0.25">
      <c r="A12" s="10"/>
      <c r="B12" s="10"/>
      <c r="C12" s="11" t="s">
        <v>1</v>
      </c>
      <c r="D12" s="11" t="s">
        <v>2</v>
      </c>
      <c r="E12" s="11" t="s">
        <v>5</v>
      </c>
      <c r="F12" s="11" t="s">
        <v>3</v>
      </c>
      <c r="G12" s="14" t="s">
        <v>11</v>
      </c>
    </row>
    <row r="13" spans="1:7" x14ac:dyDescent="0.25">
      <c r="A13" s="22" t="s">
        <v>12</v>
      </c>
      <c r="B13">
        <v>0.25</v>
      </c>
      <c r="C13">
        <v>12</v>
      </c>
      <c r="D13">
        <v>0</v>
      </c>
      <c r="E13">
        <v>10</v>
      </c>
      <c r="F13">
        <v>0</v>
      </c>
      <c r="G13" s="7">
        <v>22</v>
      </c>
    </row>
    <row r="14" spans="1:7" x14ac:dyDescent="0.25">
      <c r="A14" s="22"/>
      <c r="B14">
        <v>0.5</v>
      </c>
      <c r="C14">
        <v>36</v>
      </c>
      <c r="D14">
        <v>28</v>
      </c>
      <c r="E14">
        <v>26</v>
      </c>
      <c r="F14">
        <v>13</v>
      </c>
      <c r="G14" s="7">
        <v>104</v>
      </c>
    </row>
    <row r="15" spans="1:7" x14ac:dyDescent="0.25">
      <c r="A15" s="22"/>
      <c r="B15">
        <v>0.75</v>
      </c>
      <c r="C15">
        <v>64</v>
      </c>
      <c r="D15">
        <v>3</v>
      </c>
      <c r="E15">
        <v>99</v>
      </c>
      <c r="F15">
        <v>48</v>
      </c>
      <c r="G15" s="7">
        <v>213</v>
      </c>
    </row>
    <row r="16" spans="1:7" x14ac:dyDescent="0.25">
      <c r="A16" s="22"/>
      <c r="B16">
        <v>1</v>
      </c>
      <c r="C16">
        <v>311</v>
      </c>
      <c r="D16">
        <v>9</v>
      </c>
      <c r="E16">
        <v>451</v>
      </c>
      <c r="F16">
        <v>106</v>
      </c>
      <c r="G16" s="7">
        <v>877</v>
      </c>
    </row>
    <row r="17" spans="1:7" x14ac:dyDescent="0.25">
      <c r="A17" s="23"/>
      <c r="B17" s="3" t="s">
        <v>4</v>
      </c>
      <c r="C17" s="3">
        <v>423</v>
      </c>
      <c r="D17" s="3">
        <v>40</v>
      </c>
      <c r="E17" s="3">
        <v>586</v>
      </c>
      <c r="F17" s="3">
        <v>167</v>
      </c>
      <c r="G17" s="3">
        <v>1216</v>
      </c>
    </row>
    <row r="18" spans="1:7" x14ac:dyDescent="0.25">
      <c r="G18" s="7"/>
    </row>
    <row r="19" spans="1:7" x14ac:dyDescent="0.25">
      <c r="A19" s="10"/>
      <c r="B19" s="11"/>
      <c r="C19" s="11" t="s">
        <v>1</v>
      </c>
      <c r="D19" s="11" t="s">
        <v>2</v>
      </c>
      <c r="E19" s="11" t="s">
        <v>5</v>
      </c>
      <c r="F19" s="11" t="s">
        <v>3</v>
      </c>
      <c r="G19" s="14" t="s">
        <v>11</v>
      </c>
    </row>
    <row r="20" spans="1:7" x14ac:dyDescent="0.25">
      <c r="A20" s="22" t="s">
        <v>13</v>
      </c>
      <c r="B20">
        <v>0.25</v>
      </c>
      <c r="C20">
        <v>29</v>
      </c>
      <c r="D20">
        <v>0</v>
      </c>
      <c r="E20">
        <v>16</v>
      </c>
      <c r="F20">
        <v>1</v>
      </c>
      <c r="G20" s="7">
        <v>46</v>
      </c>
    </row>
    <row r="21" spans="1:7" x14ac:dyDescent="0.25">
      <c r="A21" s="22"/>
      <c r="B21">
        <v>0.5</v>
      </c>
      <c r="C21">
        <v>46</v>
      </c>
      <c r="D21">
        <v>28</v>
      </c>
      <c r="E21">
        <v>43</v>
      </c>
      <c r="F21">
        <v>25</v>
      </c>
      <c r="G21" s="7">
        <v>142</v>
      </c>
    </row>
    <row r="22" spans="1:7" x14ac:dyDescent="0.25">
      <c r="A22" s="22"/>
      <c r="B22">
        <v>0.75</v>
      </c>
      <c r="C22">
        <v>116</v>
      </c>
      <c r="D22">
        <v>3</v>
      </c>
      <c r="E22">
        <v>168</v>
      </c>
      <c r="F22">
        <v>73</v>
      </c>
      <c r="G22" s="7">
        <v>360</v>
      </c>
    </row>
    <row r="23" spans="1:7" x14ac:dyDescent="0.25">
      <c r="A23" s="22"/>
      <c r="B23">
        <v>1</v>
      </c>
      <c r="C23">
        <v>232</v>
      </c>
      <c r="D23">
        <v>9</v>
      </c>
      <c r="E23">
        <v>359</v>
      </c>
      <c r="F23">
        <v>68</v>
      </c>
      <c r="G23" s="7">
        <v>668</v>
      </c>
    </row>
    <row r="24" spans="1:7" x14ac:dyDescent="0.25">
      <c r="A24" s="23"/>
      <c r="B24" s="3" t="s">
        <v>4</v>
      </c>
      <c r="C24" s="3">
        <v>423</v>
      </c>
      <c r="D24" s="3">
        <v>40</v>
      </c>
      <c r="E24" s="3">
        <v>586</v>
      </c>
      <c r="F24" s="3">
        <v>167</v>
      </c>
      <c r="G24" s="3">
        <v>1216</v>
      </c>
    </row>
    <row r="25" spans="1:7" x14ac:dyDescent="0.25">
      <c r="G25" s="7"/>
    </row>
    <row r="26" spans="1:7" x14ac:dyDescent="0.25">
      <c r="A26" s="10"/>
      <c r="B26" s="10"/>
      <c r="C26" s="11" t="s">
        <v>1</v>
      </c>
      <c r="D26" s="11" t="s">
        <v>2</v>
      </c>
      <c r="E26" s="11" t="s">
        <v>5</v>
      </c>
      <c r="F26" s="11" t="s">
        <v>3</v>
      </c>
      <c r="G26" s="14" t="s">
        <v>4</v>
      </c>
    </row>
    <row r="27" spans="1:7" x14ac:dyDescent="0.25">
      <c r="A27" s="22" t="s">
        <v>14</v>
      </c>
      <c r="B27">
        <v>0.25</v>
      </c>
      <c r="C27">
        <v>21</v>
      </c>
      <c r="D27">
        <v>5</v>
      </c>
      <c r="E27">
        <v>30</v>
      </c>
      <c r="F27">
        <v>9</v>
      </c>
      <c r="G27" s="7">
        <v>65</v>
      </c>
    </row>
    <row r="28" spans="1:7" x14ac:dyDescent="0.25">
      <c r="A28" s="22"/>
      <c r="B28">
        <v>0.5</v>
      </c>
      <c r="C28">
        <v>26</v>
      </c>
      <c r="D28">
        <v>2</v>
      </c>
      <c r="E28">
        <v>38</v>
      </c>
      <c r="F28">
        <v>20</v>
      </c>
      <c r="G28" s="7">
        <v>86</v>
      </c>
    </row>
    <row r="29" spans="1:7" x14ac:dyDescent="0.25">
      <c r="A29" s="22"/>
      <c r="B29">
        <v>0.75</v>
      </c>
      <c r="C29">
        <v>62</v>
      </c>
      <c r="D29">
        <v>6</v>
      </c>
      <c r="E29">
        <v>71</v>
      </c>
      <c r="F29">
        <v>22</v>
      </c>
      <c r="G29" s="7">
        <v>161</v>
      </c>
    </row>
    <row r="30" spans="1:7" x14ac:dyDescent="0.25">
      <c r="A30" s="22"/>
      <c r="B30">
        <v>1</v>
      </c>
      <c r="C30">
        <v>314</v>
      </c>
      <c r="D30">
        <v>27</v>
      </c>
      <c r="E30">
        <v>447</v>
      </c>
      <c r="F30">
        <v>116</v>
      </c>
      <c r="G30" s="7">
        <v>904</v>
      </c>
    </row>
    <row r="31" spans="1:7" x14ac:dyDescent="0.25">
      <c r="A31" s="23"/>
      <c r="B31" s="3" t="s">
        <v>4</v>
      </c>
      <c r="C31" s="3">
        <v>423</v>
      </c>
      <c r="D31" s="3">
        <v>40</v>
      </c>
      <c r="E31" s="3">
        <v>586</v>
      </c>
      <c r="F31" s="3">
        <v>167</v>
      </c>
      <c r="G31" s="3">
        <v>1216</v>
      </c>
    </row>
    <row r="34" spans="1:7" x14ac:dyDescent="0.25">
      <c r="A34" s="19" t="s">
        <v>20</v>
      </c>
      <c r="B34" s="24"/>
      <c r="C34" s="24"/>
      <c r="D34" s="24"/>
      <c r="E34" s="24"/>
      <c r="F34" s="24"/>
    </row>
    <row r="36" spans="1:7" x14ac:dyDescent="0.25">
      <c r="A36" s="10"/>
      <c r="B36" s="10"/>
      <c r="C36" s="11" t="s">
        <v>1</v>
      </c>
      <c r="D36" s="11" t="s">
        <v>2</v>
      </c>
      <c r="E36" s="11" t="s">
        <v>5</v>
      </c>
      <c r="F36" s="11" t="s">
        <v>3</v>
      </c>
    </row>
    <row r="37" spans="1:7" x14ac:dyDescent="0.25">
      <c r="A37" s="21" t="s">
        <v>6</v>
      </c>
      <c r="B37">
        <v>0.25</v>
      </c>
      <c r="C37" s="1">
        <f>C6/423*100</f>
        <v>2.8368794326241136</v>
      </c>
      <c r="D37" s="1">
        <f>D6/40*100</f>
        <v>0</v>
      </c>
      <c r="E37" s="1">
        <f>E6/586*100</f>
        <v>1.877133105802048</v>
      </c>
      <c r="F37" s="1">
        <f>F6/167*100</f>
        <v>0</v>
      </c>
      <c r="G37" s="1"/>
    </row>
    <row r="38" spans="1:7" x14ac:dyDescent="0.25">
      <c r="A38" s="22"/>
      <c r="B38">
        <v>0.5</v>
      </c>
      <c r="C38" s="1">
        <f>C7/423*100</f>
        <v>8.0378250591016549</v>
      </c>
      <c r="D38" s="1">
        <f>D7/40*100</f>
        <v>70</v>
      </c>
      <c r="E38" s="1">
        <f>E7/586*100</f>
        <v>3.4129692832764507</v>
      </c>
      <c r="F38" s="1">
        <f>F7/167*100</f>
        <v>2.3952095808383236</v>
      </c>
      <c r="G38" s="1"/>
    </row>
    <row r="39" spans="1:7" x14ac:dyDescent="0.25">
      <c r="A39" s="22"/>
      <c r="B39">
        <v>0.75</v>
      </c>
      <c r="C39" s="1">
        <f>C8/423*100</f>
        <v>11.583924349881796</v>
      </c>
      <c r="D39" s="1">
        <f>D8/40*100</f>
        <v>7.5</v>
      </c>
      <c r="E39" s="1">
        <f>E8/586*100</f>
        <v>13.139931740614335</v>
      </c>
      <c r="F39" s="1">
        <f>F8/167*100</f>
        <v>33.532934131736525</v>
      </c>
      <c r="G39" s="1"/>
    </row>
    <row r="40" spans="1:7" x14ac:dyDescent="0.25">
      <c r="A40" s="23"/>
      <c r="B40" s="2">
        <v>1</v>
      </c>
      <c r="C40" s="5">
        <f>C9/423*100</f>
        <v>77.541371158392437</v>
      </c>
      <c r="D40" s="5">
        <f>D9/40*100</f>
        <v>22.5</v>
      </c>
      <c r="E40" s="5">
        <f>E9/586*100</f>
        <v>81.569965870307172</v>
      </c>
      <c r="F40" s="5">
        <f>F9/167*100</f>
        <v>64.071856287425149</v>
      </c>
      <c r="G40" s="1"/>
    </row>
    <row r="41" spans="1:7" x14ac:dyDescent="0.25">
      <c r="A41" s="10"/>
      <c r="B41" s="10"/>
      <c r="C41" s="11" t="s">
        <v>1</v>
      </c>
      <c r="D41" s="11" t="s">
        <v>2</v>
      </c>
      <c r="E41" s="11" t="s">
        <v>5</v>
      </c>
      <c r="F41" s="11" t="s">
        <v>3</v>
      </c>
    </row>
    <row r="42" spans="1:7" x14ac:dyDescent="0.25">
      <c r="A42" s="21" t="s">
        <v>12</v>
      </c>
      <c r="B42" s="12">
        <v>0.25</v>
      </c>
      <c r="C42" s="16">
        <f>C13/423*100</f>
        <v>2.8368794326241136</v>
      </c>
      <c r="D42" s="16">
        <f>D13/40*100</f>
        <v>0</v>
      </c>
      <c r="E42" s="16">
        <f>E13/586*100</f>
        <v>1.7064846416382253</v>
      </c>
      <c r="F42" s="16">
        <f>F13/167*100</f>
        <v>0</v>
      </c>
    </row>
    <row r="43" spans="1:7" x14ac:dyDescent="0.25">
      <c r="A43" s="22"/>
      <c r="B43" s="13">
        <v>0.5</v>
      </c>
      <c r="C43" s="17">
        <f>C14/423*100</f>
        <v>8.5106382978723403</v>
      </c>
      <c r="D43" s="17">
        <f>D14/40*100</f>
        <v>70</v>
      </c>
      <c r="E43" s="17">
        <f>E14/586*100</f>
        <v>4.4368600682593859</v>
      </c>
      <c r="F43" s="17">
        <f>F14/167*100</f>
        <v>7.7844311377245514</v>
      </c>
    </row>
    <row r="44" spans="1:7" x14ac:dyDescent="0.25">
      <c r="A44" s="22"/>
      <c r="B44" s="13">
        <v>0.75</v>
      </c>
      <c r="C44" s="17">
        <f>C15/423*100</f>
        <v>15.130023640661939</v>
      </c>
      <c r="D44" s="17">
        <f>D15/40*100</f>
        <v>7.5</v>
      </c>
      <c r="E44" s="17">
        <f>E15/586*100</f>
        <v>16.89419795221843</v>
      </c>
      <c r="F44" s="17">
        <f>F15/167*100</f>
        <v>28.742514970059879</v>
      </c>
    </row>
    <row r="45" spans="1:7" x14ac:dyDescent="0.25">
      <c r="A45" s="23"/>
      <c r="B45" s="2">
        <v>1</v>
      </c>
      <c r="C45" s="5">
        <f>C16/423*100</f>
        <v>73.522458628841605</v>
      </c>
      <c r="D45" s="5">
        <f>D16/40*100</f>
        <v>22.5</v>
      </c>
      <c r="E45" s="5">
        <f>E16/586*100</f>
        <v>76.962457337883961</v>
      </c>
      <c r="F45" s="5">
        <f>F16/167*100</f>
        <v>63.473053892215567</v>
      </c>
    </row>
    <row r="46" spans="1:7" x14ac:dyDescent="0.25">
      <c r="A46" s="10"/>
      <c r="B46" s="10"/>
      <c r="C46" s="11" t="s">
        <v>1</v>
      </c>
      <c r="D46" s="11" t="s">
        <v>2</v>
      </c>
      <c r="E46" s="11" t="s">
        <v>5</v>
      </c>
      <c r="F46" s="11" t="s">
        <v>3</v>
      </c>
    </row>
    <row r="47" spans="1:7" x14ac:dyDescent="0.25">
      <c r="A47" s="21" t="s">
        <v>13</v>
      </c>
      <c r="B47" s="12">
        <v>0.25</v>
      </c>
      <c r="C47" s="16">
        <f>C20/423*100</f>
        <v>6.8557919621749415</v>
      </c>
      <c r="D47" s="16">
        <f>D20/40*100</f>
        <v>0</v>
      </c>
      <c r="E47" s="16">
        <f>E20/586*100</f>
        <v>2.7303754266211606</v>
      </c>
      <c r="F47" s="16">
        <f>F20/167*100</f>
        <v>0.5988023952095809</v>
      </c>
    </row>
    <row r="48" spans="1:7" x14ac:dyDescent="0.25">
      <c r="A48" s="22"/>
      <c r="B48" s="13">
        <v>0.5</v>
      </c>
      <c r="C48" s="17">
        <f>C21/423*100</f>
        <v>10.874704491725769</v>
      </c>
      <c r="D48" s="17">
        <f>D21/40*100</f>
        <v>70</v>
      </c>
      <c r="E48" s="17">
        <f>E21/586*100</f>
        <v>7.3378839590443681</v>
      </c>
      <c r="F48" s="17">
        <f>F21/167*100</f>
        <v>14.97005988023952</v>
      </c>
    </row>
    <row r="49" spans="1:6" x14ac:dyDescent="0.25">
      <c r="A49" s="22"/>
      <c r="B49" s="13">
        <v>0.75</v>
      </c>
      <c r="C49" s="17">
        <f>C22/423*100</f>
        <v>27.423167848699766</v>
      </c>
      <c r="D49" s="17">
        <f>D22/40*100</f>
        <v>7.5</v>
      </c>
      <c r="E49" s="17">
        <f>E22/586*100</f>
        <v>28.668941979522184</v>
      </c>
      <c r="F49" s="17">
        <f>F22/167*100</f>
        <v>43.712574850299404</v>
      </c>
    </row>
    <row r="50" spans="1:6" x14ac:dyDescent="0.25">
      <c r="A50" s="23"/>
      <c r="B50" s="2">
        <v>1</v>
      </c>
      <c r="C50" s="5">
        <f>C23/423*100</f>
        <v>54.846335697399532</v>
      </c>
      <c r="D50" s="5">
        <f>D23/40*100</f>
        <v>22.5</v>
      </c>
      <c r="E50" s="5">
        <f>E23/586*100</f>
        <v>61.262798634812285</v>
      </c>
      <c r="F50" s="5">
        <f>F23/167*100</f>
        <v>40.718562874251496</v>
      </c>
    </row>
    <row r="51" spans="1:6" x14ac:dyDescent="0.25">
      <c r="A51" s="10"/>
      <c r="B51" s="10"/>
      <c r="C51" s="11" t="s">
        <v>1</v>
      </c>
      <c r="D51" s="11" t="s">
        <v>2</v>
      </c>
      <c r="E51" s="11" t="s">
        <v>5</v>
      </c>
      <c r="F51" s="11" t="s">
        <v>3</v>
      </c>
    </row>
    <row r="52" spans="1:6" x14ac:dyDescent="0.25">
      <c r="A52" s="21" t="s">
        <v>14</v>
      </c>
      <c r="B52" s="12">
        <v>0.25</v>
      </c>
      <c r="C52" s="16">
        <f>C27/423*100</f>
        <v>4.9645390070921991</v>
      </c>
      <c r="D52" s="16">
        <f>D27/40*100</f>
        <v>12.5</v>
      </c>
      <c r="E52" s="16">
        <f>E27/586*100</f>
        <v>5.1194539249146755</v>
      </c>
      <c r="F52" s="16">
        <f>F27/167*100</f>
        <v>5.3892215568862278</v>
      </c>
    </row>
    <row r="53" spans="1:6" x14ac:dyDescent="0.25">
      <c r="A53" s="22"/>
      <c r="B53" s="13">
        <v>0.5</v>
      </c>
      <c r="C53" s="17">
        <f>C28/423*100</f>
        <v>6.1465721040189125</v>
      </c>
      <c r="D53" s="17">
        <f>D28/40*100</f>
        <v>5</v>
      </c>
      <c r="E53" s="17">
        <f>E28/586*100</f>
        <v>6.4846416382252556</v>
      </c>
      <c r="F53" s="17">
        <f>F28/167*100</f>
        <v>11.976047904191617</v>
      </c>
    </row>
    <row r="54" spans="1:6" x14ac:dyDescent="0.25">
      <c r="A54" s="22"/>
      <c r="B54" s="13">
        <v>0.75</v>
      </c>
      <c r="C54" s="17">
        <f>C29/423*100</f>
        <v>14.657210401891252</v>
      </c>
      <c r="D54" s="17">
        <f>D29/40*100</f>
        <v>15</v>
      </c>
      <c r="E54" s="17">
        <f>E29/586*100</f>
        <v>12.1160409556314</v>
      </c>
      <c r="F54" s="17">
        <f>F29/167*100</f>
        <v>13.17365269461078</v>
      </c>
    </row>
    <row r="55" spans="1:6" x14ac:dyDescent="0.25">
      <c r="A55" s="23"/>
      <c r="B55" s="2">
        <v>1</v>
      </c>
      <c r="C55" s="5">
        <f>C30/423*100</f>
        <v>74.231678486997637</v>
      </c>
      <c r="D55" s="5">
        <f>D30/40*100</f>
        <v>67.5</v>
      </c>
      <c r="E55" s="5">
        <f>E30/586*100</f>
        <v>76.279863481228674</v>
      </c>
      <c r="F55" s="5">
        <f>F30/167*100</f>
        <v>69.461077844311376</v>
      </c>
    </row>
  </sheetData>
  <mergeCells count="10">
    <mergeCell ref="A3:G3"/>
    <mergeCell ref="A42:A45"/>
    <mergeCell ref="A47:A50"/>
    <mergeCell ref="A52:A55"/>
    <mergeCell ref="A37:A40"/>
    <mergeCell ref="A34:F34"/>
    <mergeCell ref="A6:A10"/>
    <mergeCell ref="A13:A17"/>
    <mergeCell ref="A20:A24"/>
    <mergeCell ref="A27:A31"/>
  </mergeCells>
  <pageMargins left="0.7" right="0.7" top="0.75" bottom="0.75" header="0.3" footer="0.3"/>
  <pageSetup paperSize="9" orientation="landscape" r:id="rId1"/>
  <rowBreaks count="1" manualBreakCount="1">
    <brk id="3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"/>
  <sheetViews>
    <sheetView workbookViewId="0">
      <selection activeCell="X22" sqref="X22"/>
    </sheetView>
  </sheetViews>
  <sheetFormatPr defaultRowHeight="15" x14ac:dyDescent="0.25"/>
  <sheetData/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1-Valutaz ind 2014 - medie area</vt:lpstr>
      <vt:lpstr>1-Grafico</vt:lpstr>
      <vt:lpstr>2-Freq valutazioni - totali</vt:lpstr>
      <vt:lpstr>2-Grafico</vt:lpstr>
      <vt:lpstr>3-Freq valutazioni area</vt:lpstr>
      <vt:lpstr>3-Grafico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cecchetti</dc:creator>
  <cp:lastModifiedBy>rasoini</cp:lastModifiedBy>
  <cp:lastPrinted>2016-04-28T15:00:55Z</cp:lastPrinted>
  <dcterms:created xsi:type="dcterms:W3CDTF">2016-04-28T11:47:36Z</dcterms:created>
  <dcterms:modified xsi:type="dcterms:W3CDTF">2016-05-18T06:39:01Z</dcterms:modified>
</cp:coreProperties>
</file>